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okkeeping\Dropbox (TextileCenter)\Textile Share\documents\Board Items\Monthly Meeting Materials\FY20\03 - June\"/>
    </mc:Choice>
  </mc:AlternateContent>
  <bookViews>
    <workbookView xWindow="0" yWindow="0" windowWidth="28800" windowHeight="12135"/>
  </bookViews>
  <sheets>
    <sheet name="FY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E47" i="1"/>
  <c r="E48" i="1" s="1"/>
  <c r="E50" i="1" s="1"/>
  <c r="H44" i="1"/>
  <c r="G44" i="1"/>
  <c r="G39" i="1"/>
  <c r="H39" i="1" s="1"/>
  <c r="H34" i="1"/>
  <c r="G34" i="1"/>
  <c r="G29" i="1"/>
  <c r="H29" i="1" s="1"/>
</calcChain>
</file>

<file path=xl/sharedStrings.xml><?xml version="1.0" encoding="utf-8"?>
<sst xmlns="http://schemas.openxmlformats.org/spreadsheetml/2006/main" count="49" uniqueCount="33">
  <si>
    <t>Calculation of Endowment Distribution</t>
  </si>
  <si>
    <t>FY20</t>
  </si>
  <si>
    <t>(as of 3/31/19)</t>
  </si>
  <si>
    <t>Quarter (calendar)</t>
  </si>
  <si>
    <t>Net Asset Value</t>
  </si>
  <si>
    <t>Q2 (6/30)</t>
  </si>
  <si>
    <t>Q3 (9/30)</t>
  </si>
  <si>
    <t>Q4 (12/31)</t>
  </si>
  <si>
    <t>Q1 (3/31)</t>
  </si>
  <si>
    <t>Q2 (06/30/16)</t>
  </si>
  <si>
    <t>Q3 (09/30/16)</t>
  </si>
  <si>
    <t>Q4 (12/31/16)</t>
  </si>
  <si>
    <t>Q1 (03/31/17)</t>
  </si>
  <si>
    <t>Q2 (06/30/17)</t>
  </si>
  <si>
    <t>Q3 (09/30/17)</t>
  </si>
  <si>
    <t>Q4 (12/31/17)</t>
  </si>
  <si>
    <t>Q1 (03/31/18)</t>
  </si>
  <si>
    <t>Q2 (06/30/18)</t>
  </si>
  <si>
    <t>Q3 (09/30/18)</t>
  </si>
  <si>
    <t>Q4 (12/31/18)</t>
  </si>
  <si>
    <t>Q1 (03/31/19)</t>
  </si>
  <si>
    <t>Total</t>
  </si>
  <si>
    <t>Average</t>
  </si>
  <si>
    <t>4.5% of Rolling Average *</t>
  </si>
  <si>
    <r>
      <t xml:space="preserve">*4.5% of the net asset value calculated using a rolling </t>
    </r>
    <r>
      <rPr>
        <b/>
        <sz val="11"/>
        <color theme="1"/>
        <rFont val="Calibri"/>
        <family val="2"/>
        <scheme val="minor"/>
      </rPr>
      <t>average</t>
    </r>
    <r>
      <rPr>
        <sz val="11"/>
        <color theme="1"/>
        <rFont val="Calibri"/>
        <family val="2"/>
        <scheme val="minor"/>
      </rPr>
      <t xml:space="preserve"> </t>
    </r>
  </si>
  <si>
    <t>of the previous 5 years (20 quarters)</t>
  </si>
  <si>
    <t>Cap (6%**)</t>
  </si>
  <si>
    <t>Floor (4%**)</t>
  </si>
  <si>
    <r>
      <t>** 4% &amp; 6% of the</t>
    </r>
    <r>
      <rPr>
        <b/>
        <sz val="11"/>
        <color theme="1"/>
        <rFont val="Calibri"/>
        <family val="2"/>
        <scheme val="minor"/>
      </rPr>
      <t xml:space="preserve"> current market value</t>
    </r>
    <r>
      <rPr>
        <sz val="11"/>
        <color theme="1"/>
        <rFont val="Calibri"/>
        <family val="2"/>
        <scheme val="minor"/>
      </rPr>
      <t xml:space="preserve"> at the time of withdrawal, </t>
    </r>
  </si>
  <si>
    <r>
      <t>as shown on the most recently available account statements</t>
    </r>
    <r>
      <rPr>
        <b/>
        <sz val="11"/>
        <color rgb="FF0070C0"/>
        <rFont val="Calibri"/>
        <family val="2"/>
        <scheme val="minor"/>
      </rPr>
      <t xml:space="preserve"> (3/31/19)</t>
    </r>
  </si>
  <si>
    <t>Distribution Recommendation</t>
  </si>
  <si>
    <t>Rolling Average</t>
  </si>
  <si>
    <t>4.5% of Rolling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</si>
</sst>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0" fillId="2" borderId="0" xfId="0" applyFill="1" applyAlignment="1">
      <alignment horizontal="left"/>
    </xf>
    <xf numFmtId="0" fontId="0" fillId="2" borderId="0" xfId="0" applyFill="1"/>
    <xf numFmtId="164" fontId="0" fillId="2" borderId="0" xfId="0" applyNumberFormat="1" applyFill="1"/>
    <xf numFmtId="164" fontId="1" fillId="0" borderId="0" xfId="1" applyNumberFormat="1" applyFont="1"/>
    <xf numFmtId="164" fontId="1" fillId="0" borderId="0" xfId="1" applyNumberFormat="1" applyFont="1" applyFill="1"/>
    <xf numFmtId="164" fontId="4" fillId="0" borderId="0" xfId="1" applyNumberFormat="1" applyFont="1" applyFill="1"/>
    <xf numFmtId="0" fontId="5" fillId="0" borderId="0" xfId="0" applyFont="1"/>
    <xf numFmtId="0" fontId="2" fillId="0" borderId="1" xfId="0" applyFont="1" applyBorder="1"/>
    <xf numFmtId="164" fontId="2" fillId="0" borderId="1" xfId="0" applyNumberFormat="1" applyFont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0" fillId="0" borderId="0" xfId="0" applyFont="1" applyAlignment="1">
      <alignment horizontal="left"/>
    </xf>
    <xf numFmtId="2" fontId="0" fillId="0" borderId="0" xfId="0" applyNumberFormat="1"/>
    <xf numFmtId="164" fontId="2" fillId="3" borderId="2" xfId="0" applyNumberFormat="1" applyFont="1" applyFill="1" applyBorder="1"/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M29" sqref="M29"/>
    </sheetView>
  </sheetViews>
  <sheetFormatPr defaultColWidth="8.85546875" defaultRowHeight="15" x14ac:dyDescent="0.25"/>
  <cols>
    <col min="1" max="1" width="7" customWidth="1"/>
    <col min="2" max="2" width="17.5703125" bestFit="1" customWidth="1"/>
    <col min="3" max="3" width="18.85546875" customWidth="1"/>
    <col min="4" max="4" width="1.5703125" customWidth="1"/>
    <col min="5" max="5" width="13.42578125" customWidth="1"/>
    <col min="6" max="6" width="4.7109375" customWidth="1"/>
    <col min="7" max="8" width="12.7109375" customWidth="1"/>
    <col min="9" max="9" width="8.85546875" customWidth="1"/>
  </cols>
  <sheetData>
    <row r="1" spans="1:8" x14ac:dyDescent="0.25">
      <c r="A1" s="1" t="s">
        <v>0</v>
      </c>
      <c r="E1" s="1" t="s">
        <v>1</v>
      </c>
    </row>
    <row r="2" spans="1:8" x14ac:dyDescent="0.25">
      <c r="A2" s="2" t="s">
        <v>2</v>
      </c>
    </row>
    <row r="4" spans="1:8" s="1" customFormat="1" ht="45" x14ac:dyDescent="0.25">
      <c r="B4" s="1" t="s">
        <v>3</v>
      </c>
      <c r="E4" s="1" t="s">
        <v>4</v>
      </c>
      <c r="G4" s="19" t="s">
        <v>31</v>
      </c>
      <c r="H4" s="19" t="s">
        <v>32</v>
      </c>
    </row>
    <row r="5" spans="1:8" x14ac:dyDescent="0.25">
      <c r="A5" s="3"/>
      <c r="E5" s="4"/>
    </row>
    <row r="6" spans="1:8" hidden="1" x14ac:dyDescent="0.25">
      <c r="A6" s="3">
        <v>2011</v>
      </c>
      <c r="B6" t="s">
        <v>5</v>
      </c>
      <c r="E6" s="4">
        <v>212630.23</v>
      </c>
    </row>
    <row r="7" spans="1:8" hidden="1" x14ac:dyDescent="0.25">
      <c r="A7" s="3"/>
      <c r="B7" t="s">
        <v>6</v>
      </c>
      <c r="E7" s="4">
        <v>191607.52</v>
      </c>
    </row>
    <row r="8" spans="1:8" hidden="1" x14ac:dyDescent="0.25">
      <c r="A8" s="3"/>
      <c r="B8" t="s">
        <v>7</v>
      </c>
      <c r="E8" s="4">
        <v>207025.68</v>
      </c>
    </row>
    <row r="9" spans="1:8" hidden="1" x14ac:dyDescent="0.25">
      <c r="A9" s="3">
        <v>2012</v>
      </c>
      <c r="B9" t="s">
        <v>8</v>
      </c>
      <c r="E9" s="4">
        <v>217981.79</v>
      </c>
    </row>
    <row r="10" spans="1:8" ht="5.0999999999999996" hidden="1" customHeight="1" x14ac:dyDescent="0.25">
      <c r="A10" s="5"/>
      <c r="B10" s="6"/>
      <c r="C10" s="6"/>
      <c r="D10" s="6"/>
      <c r="E10" s="7"/>
    </row>
    <row r="11" spans="1:8" hidden="1" x14ac:dyDescent="0.25">
      <c r="B11" t="s">
        <v>5</v>
      </c>
      <c r="E11" s="4">
        <v>214543.09</v>
      </c>
    </row>
    <row r="12" spans="1:8" hidden="1" x14ac:dyDescent="0.25">
      <c r="A12" s="3"/>
      <c r="B12" t="s">
        <v>6</v>
      </c>
      <c r="E12" s="4">
        <v>225333.54</v>
      </c>
    </row>
    <row r="13" spans="1:8" hidden="1" x14ac:dyDescent="0.25">
      <c r="A13" s="3"/>
      <c r="B13" t="s">
        <v>7</v>
      </c>
      <c r="E13" s="4">
        <v>228087.07</v>
      </c>
    </row>
    <row r="14" spans="1:8" hidden="1" x14ac:dyDescent="0.25">
      <c r="A14" s="3">
        <v>2013</v>
      </c>
      <c r="B14" t="s">
        <v>8</v>
      </c>
      <c r="E14" s="4">
        <v>244782.68</v>
      </c>
    </row>
    <row r="15" spans="1:8" ht="5.0999999999999996" hidden="1" customHeight="1" x14ac:dyDescent="0.25">
      <c r="A15" s="5"/>
      <c r="B15" s="6"/>
      <c r="C15" s="6"/>
      <c r="D15" s="6"/>
      <c r="E15" s="7"/>
    </row>
    <row r="16" spans="1:8" hidden="1" x14ac:dyDescent="0.25">
      <c r="B16" t="s">
        <v>5</v>
      </c>
      <c r="E16" s="4">
        <v>245610.19</v>
      </c>
    </row>
    <row r="17" spans="1:8" hidden="1" x14ac:dyDescent="0.25">
      <c r="A17" s="3"/>
      <c r="B17" t="s">
        <v>6</v>
      </c>
      <c r="E17" s="4">
        <v>258405.87</v>
      </c>
    </row>
    <row r="18" spans="1:8" hidden="1" x14ac:dyDescent="0.25">
      <c r="A18" s="3"/>
      <c r="B18" t="s">
        <v>7</v>
      </c>
      <c r="E18" s="4">
        <v>274540.44</v>
      </c>
    </row>
    <row r="19" spans="1:8" hidden="1" x14ac:dyDescent="0.25">
      <c r="A19" s="3">
        <v>2014</v>
      </c>
      <c r="B19" t="s">
        <v>8</v>
      </c>
      <c r="E19" s="4">
        <v>263881.78999999998</v>
      </c>
    </row>
    <row r="20" spans="1:8" ht="5.0999999999999996" customHeight="1" x14ac:dyDescent="0.25">
      <c r="A20" s="5"/>
      <c r="B20" s="5"/>
      <c r="C20" s="5"/>
      <c r="D20" s="5"/>
      <c r="E20" s="5"/>
    </row>
    <row r="21" spans="1:8" x14ac:dyDescent="0.25">
      <c r="A21" s="3"/>
      <c r="B21" t="s">
        <v>5</v>
      </c>
      <c r="E21" s="4">
        <v>276422.28000000003</v>
      </c>
    </row>
    <row r="22" spans="1:8" x14ac:dyDescent="0.25">
      <c r="A22" s="3"/>
      <c r="B22" t="s">
        <v>6</v>
      </c>
      <c r="E22" s="4">
        <v>274120.55</v>
      </c>
    </row>
    <row r="23" spans="1:8" x14ac:dyDescent="0.25">
      <c r="A23" s="3"/>
      <c r="B23" t="s">
        <v>7</v>
      </c>
      <c r="E23" s="4">
        <v>286932.44</v>
      </c>
    </row>
    <row r="24" spans="1:8" x14ac:dyDescent="0.25">
      <c r="A24" s="3">
        <v>2015</v>
      </c>
      <c r="B24" t="s">
        <v>8</v>
      </c>
      <c r="E24" s="4">
        <v>285518.98</v>
      </c>
    </row>
    <row r="25" spans="1:8" x14ac:dyDescent="0.25">
      <c r="A25" s="3"/>
      <c r="E25" s="4"/>
    </row>
    <row r="26" spans="1:8" x14ac:dyDescent="0.25">
      <c r="A26" s="3"/>
      <c r="B26" t="s">
        <v>5</v>
      </c>
      <c r="E26" s="4">
        <v>281951.2</v>
      </c>
    </row>
    <row r="27" spans="1:8" x14ac:dyDescent="0.25">
      <c r="A27" s="3"/>
      <c r="B27" t="s">
        <v>6</v>
      </c>
      <c r="E27" s="4">
        <v>257363.99</v>
      </c>
    </row>
    <row r="28" spans="1:8" x14ac:dyDescent="0.25">
      <c r="A28" s="3"/>
      <c r="B28" t="s">
        <v>7</v>
      </c>
      <c r="E28" s="4">
        <v>267807.33</v>
      </c>
    </row>
    <row r="29" spans="1:8" x14ac:dyDescent="0.25">
      <c r="A29" s="3">
        <v>2016</v>
      </c>
      <c r="B29" t="s">
        <v>8</v>
      </c>
      <c r="E29" s="8">
        <v>273240.65000000002</v>
      </c>
      <c r="G29" s="4">
        <f>AVERAGE(E6:E29)</f>
        <v>249389.36550000001</v>
      </c>
      <c r="H29" s="4">
        <f>+G29*0.045</f>
        <v>11222.521447499999</v>
      </c>
    </row>
    <row r="30" spans="1:8" x14ac:dyDescent="0.25">
      <c r="A30" s="3"/>
      <c r="E30" s="8"/>
      <c r="H30" s="4"/>
    </row>
    <row r="31" spans="1:8" x14ac:dyDescent="0.25">
      <c r="A31" s="3"/>
      <c r="B31" t="s">
        <v>9</v>
      </c>
      <c r="E31" s="4">
        <v>270341.99</v>
      </c>
      <c r="H31" s="4"/>
    </row>
    <row r="32" spans="1:8" x14ac:dyDescent="0.25">
      <c r="A32" s="3"/>
      <c r="B32" t="s">
        <v>10</v>
      </c>
      <c r="E32" s="4">
        <v>281752.34000000003</v>
      </c>
      <c r="H32" s="4"/>
    </row>
    <row r="33" spans="1:10" x14ac:dyDescent="0.25">
      <c r="A33" s="3"/>
      <c r="B33" t="s">
        <v>11</v>
      </c>
      <c r="E33" s="4">
        <v>285268.71000000002</v>
      </c>
      <c r="H33" s="4"/>
    </row>
    <row r="34" spans="1:10" x14ac:dyDescent="0.25">
      <c r="A34" s="3">
        <v>2017</v>
      </c>
      <c r="B34" t="s">
        <v>12</v>
      </c>
      <c r="E34" s="8">
        <v>300151.63</v>
      </c>
      <c r="G34" s="4">
        <f>AVERAGE(E11:E34)</f>
        <v>264802.83799999999</v>
      </c>
      <c r="H34" s="4">
        <f>+G34*0.045</f>
        <v>11916.127709999999</v>
      </c>
    </row>
    <row r="35" spans="1:10" x14ac:dyDescent="0.25">
      <c r="A35" s="3"/>
      <c r="E35" s="8"/>
    </row>
    <row r="36" spans="1:10" x14ac:dyDescent="0.25">
      <c r="A36" s="3"/>
      <c r="B36" t="s">
        <v>13</v>
      </c>
      <c r="E36" s="8">
        <v>309891.21999999997</v>
      </c>
    </row>
    <row r="37" spans="1:10" x14ac:dyDescent="0.25">
      <c r="A37" s="3"/>
      <c r="B37" t="s">
        <v>14</v>
      </c>
      <c r="E37" s="8">
        <v>309771.25</v>
      </c>
    </row>
    <row r="38" spans="1:10" x14ac:dyDescent="0.25">
      <c r="A38" s="3"/>
      <c r="B38" t="s">
        <v>15</v>
      </c>
      <c r="E38" s="8">
        <v>326454.62</v>
      </c>
    </row>
    <row r="39" spans="1:10" x14ac:dyDescent="0.25">
      <c r="A39" s="3">
        <v>2018</v>
      </c>
      <c r="B39" t="s">
        <v>16</v>
      </c>
      <c r="E39" s="9">
        <v>323469.81</v>
      </c>
      <c r="G39" s="4">
        <f>AVERAGE(E16:E39)</f>
        <v>282644.86399999994</v>
      </c>
      <c r="H39" s="4">
        <f>+G39*0.045</f>
        <v>12719.018879999998</v>
      </c>
    </row>
    <row r="40" spans="1:10" x14ac:dyDescent="0.25">
      <c r="A40" s="3"/>
      <c r="E40" s="9"/>
      <c r="G40" s="4"/>
      <c r="H40" s="4"/>
    </row>
    <row r="41" spans="1:10" x14ac:dyDescent="0.25">
      <c r="A41" s="3"/>
      <c r="B41" t="s">
        <v>17</v>
      </c>
      <c r="E41" s="8">
        <v>331047.18</v>
      </c>
    </row>
    <row r="42" spans="1:10" x14ac:dyDescent="0.25">
      <c r="A42" s="3"/>
      <c r="B42" t="s">
        <v>18</v>
      </c>
      <c r="E42" s="8">
        <v>333851.19</v>
      </c>
    </row>
    <row r="43" spans="1:10" x14ac:dyDescent="0.25">
      <c r="A43" s="3"/>
      <c r="B43" t="s">
        <v>19</v>
      </c>
      <c r="E43" s="8">
        <v>292157.99</v>
      </c>
    </row>
    <row r="44" spans="1:10" x14ac:dyDescent="0.25">
      <c r="A44" s="3">
        <v>2019</v>
      </c>
      <c r="B44" t="s">
        <v>20</v>
      </c>
      <c r="E44" s="10">
        <v>330451.39</v>
      </c>
      <c r="G44" s="4">
        <f>AVERAGE(E21:E44)</f>
        <v>294898.33699999994</v>
      </c>
      <c r="H44" s="4">
        <f>+G44*0.045</f>
        <v>13270.425164999997</v>
      </c>
      <c r="J44" s="11"/>
    </row>
    <row r="45" spans="1:10" x14ac:dyDescent="0.25">
      <c r="A45" s="3"/>
      <c r="E45" s="8"/>
    </row>
    <row r="46" spans="1:10" ht="7.5" customHeight="1" x14ac:dyDescent="0.25">
      <c r="A46" s="3"/>
      <c r="E46" s="4"/>
    </row>
    <row r="47" spans="1:10" x14ac:dyDescent="0.25">
      <c r="A47" s="3"/>
      <c r="C47" s="12" t="s">
        <v>21</v>
      </c>
      <c r="D47" s="12"/>
      <c r="E47" s="13">
        <f>SUM(E21:E44)</f>
        <v>5897966.7399999993</v>
      </c>
    </row>
    <row r="48" spans="1:10" x14ac:dyDescent="0.25">
      <c r="A48" s="3"/>
      <c r="C48" s="12" t="s">
        <v>22</v>
      </c>
      <c r="D48" s="12"/>
      <c r="E48" s="13">
        <f>E47/20</f>
        <v>294898.33699999994</v>
      </c>
    </row>
    <row r="49" spans="1:5" x14ac:dyDescent="0.25">
      <c r="A49" s="3"/>
      <c r="E49" s="4"/>
    </row>
    <row r="50" spans="1:5" ht="30" x14ac:dyDescent="0.25">
      <c r="A50" s="1"/>
      <c r="C50" s="14" t="s">
        <v>23</v>
      </c>
      <c r="D50" s="1"/>
      <c r="E50" s="15">
        <f>E48*4.5%</f>
        <v>13270.425164999997</v>
      </c>
    </row>
    <row r="51" spans="1:5" x14ac:dyDescent="0.25">
      <c r="A51" s="1"/>
      <c r="C51" s="16" t="s">
        <v>24</v>
      </c>
      <c r="D51" s="1"/>
      <c r="E51" s="15"/>
    </row>
    <row r="52" spans="1:5" x14ac:dyDescent="0.25">
      <c r="A52" s="1"/>
      <c r="C52" s="16" t="s">
        <v>25</v>
      </c>
      <c r="D52" s="1"/>
      <c r="E52" s="15"/>
    </row>
    <row r="53" spans="1:5" x14ac:dyDescent="0.25">
      <c r="A53" s="1"/>
      <c r="C53" s="1"/>
      <c r="D53" s="1"/>
      <c r="E53" s="15"/>
    </row>
    <row r="54" spans="1:5" x14ac:dyDescent="0.25">
      <c r="A54" s="3"/>
      <c r="C54" s="1" t="s">
        <v>26</v>
      </c>
      <c r="D54" s="1"/>
      <c r="E54" s="15">
        <f>+E44*6%</f>
        <v>19827.0834</v>
      </c>
    </row>
    <row r="55" spans="1:5" x14ac:dyDescent="0.25">
      <c r="A55" s="3"/>
      <c r="C55" s="1" t="s">
        <v>27</v>
      </c>
      <c r="D55" s="1"/>
      <c r="E55" s="15">
        <f>+E44*4%</f>
        <v>13218.055600000002</v>
      </c>
    </row>
    <row r="56" spans="1:5" x14ac:dyDescent="0.25">
      <c r="A56" s="3"/>
      <c r="C56" s="3" t="s">
        <v>28</v>
      </c>
      <c r="E56" s="4"/>
    </row>
    <row r="57" spans="1:5" x14ac:dyDescent="0.25">
      <c r="A57" s="3"/>
      <c r="C57" s="3" t="s">
        <v>29</v>
      </c>
      <c r="E57" s="17"/>
    </row>
    <row r="58" spans="1:5" x14ac:dyDescent="0.25">
      <c r="A58" s="3"/>
      <c r="C58" s="3"/>
      <c r="E58" s="17"/>
    </row>
    <row r="59" spans="1:5" ht="30.75" thickBot="1" x14ac:dyDescent="0.3">
      <c r="A59" s="3"/>
      <c r="C59" s="14" t="s">
        <v>30</v>
      </c>
      <c r="D59" s="1"/>
      <c r="E59" s="18"/>
    </row>
    <row r="60" spans="1:5" ht="15.75" thickTop="1" x14ac:dyDescent="0.25">
      <c r="A60" s="3"/>
      <c r="C60" s="3"/>
      <c r="E60" s="17"/>
    </row>
    <row r="61" spans="1:5" x14ac:dyDescent="0.25">
      <c r="A61" s="3"/>
      <c r="C61" s="3"/>
      <c r="E61" s="17"/>
    </row>
    <row r="62" spans="1:5" x14ac:dyDescent="0.25">
      <c r="A62" s="3"/>
      <c r="C62" s="3"/>
      <c r="E62" s="17"/>
    </row>
    <row r="63" spans="1:5" x14ac:dyDescent="0.25">
      <c r="A63" s="3"/>
      <c r="E63" s="17"/>
    </row>
  </sheetData>
  <pageMargins left="0.7" right="0.7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</vt:lpstr>
    </vt:vector>
  </TitlesOfParts>
  <Company>TechGuru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Bookkeeping</dc:creator>
  <cp:lastModifiedBy>Bookkeeping</cp:lastModifiedBy>
  <cp:lastPrinted>2019-06-11T13:55:05Z</cp:lastPrinted>
  <dcterms:created xsi:type="dcterms:W3CDTF">2019-06-05T14:28:39Z</dcterms:created>
  <dcterms:modified xsi:type="dcterms:W3CDTF">2019-06-11T13:55:06Z</dcterms:modified>
</cp:coreProperties>
</file>